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表1" sheetId="1" r:id="rId1"/>
    <sheet name="表2" sheetId="2" r:id="rId2"/>
    <sheet name="表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<sst xmlns="http://schemas.openxmlformats.org/spreadsheetml/2006/main" count="21" uniqueCount="21">
  <si>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年齢階級</t>
  </si>
  <si>
    <t>対象集団死亡数</t>
  </si>
  <si>
    <t>対象集団人口</t>
  </si>
  <si>
    <t>基準集団死亡数</t>
  </si>
  <si>
    <t>基準集団人口</t>
  </si>
  <si>
    <t>対象集団年齢別死亡率</t>
  </si>
  <si>
    <t>直接法の分子</t>
  </si>
  <si>
    <t>基準集団の年齢別死亡率</t>
  </si>
  <si>
    <t>SMRの分母</t>
  </si>
  <si>
    <t>0-10</t>
  </si>
  <si>
    <t>10-20</t>
  </si>
  <si>
    <t>20-30</t>
  </si>
  <si>
    <t>30-40</t>
  </si>
  <si>
    <t>40-50</t>
  </si>
  <si>
    <t>50-60</t>
  </si>
  <si>
    <t>60-</t>
  </si>
  <si>
    <t>直接法訂正死亡率</t>
  </si>
  <si>
    <t>SMR→</t>
  </si>
  <si>
    <t>間接法訂正死亡率</t>
  </si>
  <si>
    <t>粗死亡率</t>
  </si>
  <si>
    <t>基準集団の粗死亡率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</si>
</sst>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</numFmts>
  <fonts count="6">
    <font>
      <sz val="10"/>
      <name val="Arial"/>
      <family val="2"/>
    </font>
    <font>
      <sz val="24"/>
      <name val="Arial"/>
      <family val="2"/>
    </font>
    <font>
      <sz val="2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wrapText="1"/>
    </xf>
    <xf numFmtId="56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対象集団の人口構造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'表1'!$A$2:$A$8</c:f>
              <c:strCache/>
            </c:strRef>
          </c:cat>
          <c:val>
            <c:numRef>
              <c:f>'表1'!$C$2:$C$8</c:f>
              <c:numCache/>
            </c:numRef>
          </c:val>
        </c:ser>
        <c:gapWidth val="0"/>
        <c:axId val="26221541"/>
        <c:axId val="34667278"/>
      </c:barChart>
      <c:catAx>
        <c:axId val="262215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667278"/>
        <c:crosses val="autoZero"/>
        <c:auto val="1"/>
        <c:lblOffset val="100"/>
        <c:noMultiLvlLbl val="0"/>
      </c:catAx>
      <c:valAx>
        <c:axId val="34667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21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基準集団の人口構造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'表1'!$A$2:$A$8</c:f>
              <c:strCache/>
            </c:strRef>
          </c:cat>
          <c:val>
            <c:numRef>
              <c:f>'表1'!$E$2:$E$8</c:f>
              <c:numCache/>
            </c:numRef>
          </c:val>
        </c:ser>
        <c:gapWidth val="0"/>
        <c:axId val="43570047"/>
        <c:axId val="56586104"/>
      </c:barChart>
      <c:catAx>
        <c:axId val="435700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586104"/>
        <c:crosses val="autoZero"/>
        <c:auto val="1"/>
        <c:lblOffset val="100"/>
        <c:noMultiLvlLbl val="0"/>
      </c:catAx>
      <c:valAx>
        <c:axId val="56586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570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</xdr:row>
      <xdr:rowOff>447675</xdr:rowOff>
    </xdr:from>
    <xdr:to>
      <xdr:col>3</xdr:col>
      <xdr:colOff>647700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71450" y="5715000"/>
        <a:ext cx="329565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10</xdr:row>
      <xdr:rowOff>438150</xdr:rowOff>
    </xdr:from>
    <xdr:to>
      <xdr:col>6</xdr:col>
      <xdr:colOff>857250</xdr:colOff>
      <xdr:row>16</xdr:row>
      <xdr:rowOff>133350</xdr:rowOff>
    </xdr:to>
    <xdr:graphicFrame>
      <xdr:nvGraphicFramePr>
        <xdr:cNvPr id="2" name="Chart 2"/>
        <xdr:cNvGraphicFramePr/>
      </xdr:nvGraphicFramePr>
      <xdr:xfrm>
        <a:off x="3848100" y="5705475"/>
        <a:ext cx="3305175" cy="126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I2" sqref="I2"/>
    </sheetView>
  </sheetViews>
  <sheetFormatPr defaultColWidth="9.140625" defaultRowHeight="12.75"/>
  <cols>
    <col min="1" max="1" width="12.8515625" style="4" customWidth="1"/>
    <col min="2" max="2" width="16.140625" style="4" customWidth="1"/>
    <col min="3" max="3" width="13.28125" style="4" customWidth="1"/>
    <col min="4" max="4" width="15.140625" style="4" customWidth="1"/>
    <col min="5" max="5" width="15.421875" style="4" customWidth="1"/>
    <col min="6" max="6" width="21.57421875" style="4" customWidth="1"/>
    <col min="7" max="7" width="15.57421875" style="4" customWidth="1"/>
    <col min="8" max="8" width="21.28125" style="4" customWidth="1"/>
    <col min="9" max="9" width="14.421875" style="4" customWidth="1"/>
    <col min="10" max="16384" width="11.28125" style="4" customWidth="1"/>
  </cols>
  <sheetData>
    <row r="1" spans="1:9" s="1" customFormat="1" ht="11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 ht="30">
      <c r="A2" s="2" t="s">
        <v>9</v>
      </c>
      <c r="B2" s="3">
        <v>10</v>
      </c>
      <c r="C2" s="3">
        <v>300</v>
      </c>
      <c r="D2" s="3">
        <v>500</v>
      </c>
      <c r="E2" s="3">
        <v>10000</v>
      </c>
      <c r="F2" s="3">
        <f aca="true" t="shared" si="0" ref="F2:F8">B2/C2</f>
        <v>0.03333333333333333</v>
      </c>
      <c r="G2" s="3">
        <f aca="true" t="shared" si="1" ref="G2:G8">E2*F2</f>
        <v>333.3333333333333</v>
      </c>
      <c r="H2" s="3">
        <f aca="true" t="shared" si="2" ref="H2:H8">D2/E2</f>
        <v>0.05</v>
      </c>
      <c r="I2" s="3">
        <f aca="true" t="shared" si="3" ref="I2:I8">H2*C2</f>
        <v>15</v>
      </c>
    </row>
    <row r="3" spans="1:9" s="3" customFormat="1" ht="30">
      <c r="A3" s="3" t="s">
        <v>10</v>
      </c>
      <c r="B3" s="3">
        <v>2</v>
      </c>
      <c r="C3" s="3">
        <v>300</v>
      </c>
      <c r="D3" s="3">
        <v>200</v>
      </c>
      <c r="E3" s="3">
        <v>8000</v>
      </c>
      <c r="F3" s="3">
        <f t="shared" si="0"/>
        <v>0.006666666666666667</v>
      </c>
      <c r="G3" s="3">
        <f t="shared" si="1"/>
        <v>53.333333333333336</v>
      </c>
      <c r="H3" s="3">
        <f t="shared" si="2"/>
        <v>0.025</v>
      </c>
      <c r="I3" s="3">
        <f t="shared" si="3"/>
        <v>7.5</v>
      </c>
    </row>
    <row r="4" spans="1:9" s="3" customFormat="1" ht="30">
      <c r="A4" s="3" t="s">
        <v>11</v>
      </c>
      <c r="B4" s="3">
        <v>3</v>
      </c>
      <c r="C4" s="3">
        <v>300</v>
      </c>
      <c r="D4" s="3">
        <v>50</v>
      </c>
      <c r="E4" s="3">
        <v>6000</v>
      </c>
      <c r="F4" s="3">
        <f t="shared" si="0"/>
        <v>0.01</v>
      </c>
      <c r="G4" s="3">
        <f t="shared" si="1"/>
        <v>60</v>
      </c>
      <c r="H4" s="3">
        <f t="shared" si="2"/>
        <v>0.008333333333333333</v>
      </c>
      <c r="I4" s="3">
        <f t="shared" si="3"/>
        <v>2.5</v>
      </c>
    </row>
    <row r="5" spans="1:9" s="3" customFormat="1" ht="30">
      <c r="A5" s="3" t="s">
        <v>12</v>
      </c>
      <c r="B5" s="3">
        <v>5</v>
      </c>
      <c r="C5" s="3">
        <v>300</v>
      </c>
      <c r="D5" s="3">
        <v>50</v>
      </c>
      <c r="E5" s="3">
        <v>4000</v>
      </c>
      <c r="F5" s="3">
        <f t="shared" si="0"/>
        <v>0.016666666666666666</v>
      </c>
      <c r="G5" s="3">
        <f t="shared" si="1"/>
        <v>66.66666666666667</v>
      </c>
      <c r="H5" s="3">
        <f t="shared" si="2"/>
        <v>0.0125</v>
      </c>
      <c r="I5" s="3">
        <f t="shared" si="3"/>
        <v>3.75</v>
      </c>
    </row>
    <row r="6" spans="1:9" s="3" customFormat="1" ht="30">
      <c r="A6" s="3" t="s">
        <v>13</v>
      </c>
      <c r="B6" s="3">
        <v>10</v>
      </c>
      <c r="C6" s="3">
        <v>300</v>
      </c>
      <c r="D6" s="3">
        <v>50</v>
      </c>
      <c r="E6" s="3">
        <v>4000</v>
      </c>
      <c r="F6" s="3">
        <f t="shared" si="0"/>
        <v>0.03333333333333333</v>
      </c>
      <c r="G6" s="3">
        <f t="shared" si="1"/>
        <v>133.33333333333334</v>
      </c>
      <c r="H6" s="3">
        <f t="shared" si="2"/>
        <v>0.0125</v>
      </c>
      <c r="I6" s="3">
        <f t="shared" si="3"/>
        <v>3.75</v>
      </c>
    </row>
    <row r="7" spans="1:9" s="3" customFormat="1" ht="30">
      <c r="A7" s="3" t="s">
        <v>14</v>
      </c>
      <c r="B7" s="3">
        <v>20</v>
      </c>
      <c r="C7" s="3">
        <v>300</v>
      </c>
      <c r="D7" s="3">
        <v>100</v>
      </c>
      <c r="E7" s="3">
        <v>2000</v>
      </c>
      <c r="F7" s="3">
        <f t="shared" si="0"/>
        <v>0.06666666666666667</v>
      </c>
      <c r="G7" s="3">
        <f t="shared" si="1"/>
        <v>133.33333333333334</v>
      </c>
      <c r="H7" s="3">
        <f t="shared" si="2"/>
        <v>0.05</v>
      </c>
      <c r="I7" s="3">
        <f t="shared" si="3"/>
        <v>15</v>
      </c>
    </row>
    <row r="8" spans="1:9" s="3" customFormat="1" ht="30">
      <c r="A8" s="3" t="s">
        <v>15</v>
      </c>
      <c r="B8" s="3">
        <v>30</v>
      </c>
      <c r="C8" s="3">
        <v>300</v>
      </c>
      <c r="D8" s="3">
        <v>200</v>
      </c>
      <c r="E8" s="3">
        <v>1000</v>
      </c>
      <c r="F8" s="3">
        <f t="shared" si="0"/>
        <v>0.1</v>
      </c>
      <c r="G8" s="3">
        <f t="shared" si="1"/>
        <v>100</v>
      </c>
      <c r="H8" s="3">
        <f t="shared" si="2"/>
        <v>0.2</v>
      </c>
      <c r="I8" s="3">
        <f t="shared" si="3"/>
        <v>60</v>
      </c>
    </row>
    <row r="9" spans="2:9" s="3" customFormat="1" ht="30">
      <c r="B9" s="3">
        <f>SUM(B2:B8)</f>
        <v>80</v>
      </c>
      <c r="C9" s="3">
        <f>SUM(C2:C8)</f>
        <v>2100</v>
      </c>
      <c r="D9" s="3">
        <f>SUM(D2:D8)</f>
        <v>1150</v>
      </c>
      <c r="E9" s="3">
        <f>SUM(E2:E8)</f>
        <v>35000</v>
      </c>
      <c r="G9" s="3">
        <f>SUM(G2:G8)</f>
        <v>880</v>
      </c>
      <c r="I9" s="3">
        <f>SUM(I2:I8)</f>
        <v>107.5</v>
      </c>
    </row>
    <row r="10" spans="1:9" s="3" customFormat="1" ht="58.5" customHeight="1">
      <c r="A10" s="6" t="s">
        <v>19</v>
      </c>
      <c r="B10" s="3">
        <f>B9/C9*1000</f>
        <v>38.0952380952381</v>
      </c>
      <c r="C10" s="7" t="s">
        <v>20</v>
      </c>
      <c r="D10" s="3">
        <f>D9/E9*1000</f>
        <v>32.857142857142854</v>
      </c>
      <c r="F10" s="5" t="s">
        <v>16</v>
      </c>
      <c r="G10" s="3">
        <f>G9/E9*1000</f>
        <v>25.142857142857142</v>
      </c>
      <c r="H10" s="3" t="s">
        <v>17</v>
      </c>
      <c r="I10" s="3">
        <f>B9/I9</f>
        <v>0.7441860465116279</v>
      </c>
    </row>
    <row r="11" spans="8:9" s="3" customFormat="1" ht="60" customHeight="1">
      <c r="H11" s="5" t="s">
        <v>18</v>
      </c>
      <c r="I11" s="3">
        <f>I10*D10</f>
        <v>24.451827242524914</v>
      </c>
    </row>
  </sheetData>
  <printOptions/>
  <pageMargins left="0.7875" right="0.7875" top="0.7875" bottom="0.7875" header="0.09861111111111112" footer="0.09861111111111112"/>
  <pageSetup cellComments="asDisplayed" firstPageNumber="1" useFirstPageNumber="1" fitToHeight="0" horizontalDpi="300" verticalDpi="300" orientation="portrait" paperSize="9" r:id="rId2"/>
  <headerFooter alignWithMargins="0">
    <oddHeader>&amp;C&amp;A</oddHeader>
    <oddFooter>&amp;Cページ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/>
  <pageMargins left="0.7875" right="0.7875" top="0.7875" bottom="0.7875" header="0.09861111111111112" footer="0.09861111111111112"/>
  <pageSetup cellComments="asDisplayed" fitToHeight="0" horizontalDpi="300" verticalDpi="300" orientation="portrait" paperSize="9"/>
  <headerFooter alignWithMargins="0">
    <oddHeader>&amp;C&amp;A</oddHeader>
    <oddFooter>&amp;Cページ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/>
  <pageMargins left="0.7875" right="0.7875" top="0.7875" bottom="0.7875" header="0.09861111111111112" footer="0.09861111111111112"/>
  <pageSetup cellComments="asDisplayed" fitToHeight="0" horizontalDpi="300" verticalDpi="300" orientation="portrait" paperSize="9"/>
  <headerFooter alignWithMargins="0">
    <oddHeader>&amp;C&amp;A</oddHeader>
    <oddFooter>&amp;Cページ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Minato NAKAZAWA</dc:creator>
  <cp:keywords/>
  <dc:description/>
  <cp:lastModifiedBy>minato_nakazawa</cp:lastModifiedBy>
  <cp:lastPrinted>1601-01-01T00:01:42Z</cp:lastPrinted>
  <dcterms:created xsi:type="dcterms:W3CDTF">2003-04-23T01:00:19Z</dcterms:created>
  <dcterms:modified xsi:type="dcterms:W3CDTF">2006-05-01T00:04:36Z</dcterms:modified>
  <cp:category/>
  <cp:version/>
  <cp:contentType/>
  <cp:contentStatus/>
  <cp:revision>3</cp:revision>
</cp:coreProperties>
</file>